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прайс" sheetId="1" r:id="rId1"/>
  </sheets>
  <definedNames>
    <definedName name="Excel_BuiltIn_Print_Area_1_1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</definedNames>
  <calcPr fullCalcOnLoad="1"/>
</workbook>
</file>

<file path=xl/sharedStrings.xml><?xml version="1.0" encoding="utf-8"?>
<sst xmlns="http://schemas.openxmlformats.org/spreadsheetml/2006/main" count="37" uniqueCount="34">
  <si>
    <t>Особенности комплектации:    RAL 7035</t>
  </si>
  <si>
    <t>2 комп.крепежа (болтМ6х12+гайка М6)</t>
  </si>
  <si>
    <t>боковая стенка</t>
  </si>
  <si>
    <t>СТ-БС20.8</t>
  </si>
  <si>
    <t>Модель шкафа</t>
  </si>
  <si>
    <t>Габаритные размеры, мм</t>
  </si>
  <si>
    <t>высота</t>
  </si>
  <si>
    <t>шир.</t>
  </si>
  <si>
    <t>глуб.</t>
  </si>
  <si>
    <t>Нескладские позиции:</t>
  </si>
  <si>
    <t>ШКАФЫ КАРТОТЕЧНЫЕ</t>
  </si>
  <si>
    <t xml:space="preserve">Картотечные шкафы предназначены для ведения картотек, архивов. Конструкция картотек - цельносварная. </t>
  </si>
  <si>
    <t>Картотеки КО, за исключением моделей КО-71.1, КО-71.2, КО-71.3, используются для хранения документов формата А4 (в папках типа Pendoflex).</t>
  </si>
  <si>
    <t>Ящики картотек с индексом Т снабжены телескопическими напраляющими полного выдвижения, выдерживающие равномерную загрузку ящики до 40 кг.</t>
  </si>
  <si>
    <t>Картотеки файловые КФ используются для хранения чертежей и другой технической документации формата А1. При использовании дополнительных элементов - делителей пространство ящика может быть преобразовано для хранения документов меньших форматов.</t>
  </si>
  <si>
    <t>Картотечные шкафы под подвесные папки-файлы формата А4.</t>
  </si>
  <si>
    <t>КО-31т</t>
  </si>
  <si>
    <t>3 отсека под папки А4, центр. замок, телескоп.напр., 45 кг, 0,29 куб.м.</t>
  </si>
  <si>
    <t>КО-41т</t>
  </si>
  <si>
    <t>4 отсека под папки А4, центр. замок, телескоп.напр., 62 кг, 0,38 куб.м.</t>
  </si>
  <si>
    <t>КО-51т</t>
  </si>
  <si>
    <t>5 отсеков под папки А4, центр. замок, телескоп.напр., 66 кг, 0,47 куб.м.</t>
  </si>
  <si>
    <t>Картотечные шкафы под трудовые книжки и карточки формата А5.</t>
  </si>
  <si>
    <t>КО-71.1Т</t>
  </si>
  <si>
    <t>7 отсеков под формат А5, центр.замок, телескоп.напр.,30 кг, 0,25 куб.м.</t>
  </si>
  <si>
    <t>КО-71.2Т</t>
  </si>
  <si>
    <t>7х2 отсеков под форм. А5, центр.замок, телескоп.напр.,52 кг, 0,43 куб.м.</t>
  </si>
  <si>
    <t>Делитель на ящик картотечный</t>
  </si>
  <si>
    <t>КО-21т</t>
  </si>
  <si>
    <t>2 отсека под папки А4, центр. замок, телескоп.напр., 33 кг, 0,2 куб.м.</t>
  </si>
  <si>
    <t>КО-61.2Т</t>
  </si>
  <si>
    <t>6х2 отсеков под форм. А5, центр.замок, телескоп.напр.,40 кг, 0,43 куб.м.</t>
  </si>
  <si>
    <t>КО-71.3Т</t>
  </si>
  <si>
    <t>7х3 отсеков под форм. А5, центр.замок, телескоп.напр.,73 кг, 0,61 куб.м.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</si>
</sst>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#,##0.00&quot;   &quot;"/>
    <numFmt numFmtId="167" formatCode="0.000"/>
    <numFmt numFmtId="168" formatCode="0.0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"/>
      <name val="Arial Cyr"/>
      <family val="2"/>
    </font>
    <font>
      <b/>
      <sz val="12"/>
      <color indexed="9"/>
      <name val="Verdana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2"/>
      <color indexed="12"/>
      <name val="Verdana"/>
      <family val="2"/>
    </font>
    <font>
      <b/>
      <u val="single"/>
      <sz val="12"/>
      <color indexed="9"/>
      <name val="Verdana"/>
      <family val="2"/>
    </font>
    <font>
      <b/>
      <u val="single"/>
      <sz val="12"/>
      <name val="Verdana"/>
      <family val="2"/>
    </font>
    <font>
      <sz val="10"/>
      <name val="Verdana"/>
      <family val="2"/>
    </font>
    <font>
      <u val="single"/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10"/>
      <name val="Arial Cyr"/>
      <family val="2"/>
    </font>
    <font>
      <u val="single"/>
      <sz val="10"/>
      <color indexed="9"/>
      <name val="Verdana"/>
      <family val="2"/>
    </font>
    <font>
      <b/>
      <i/>
      <sz val="24"/>
      <color indexed="9"/>
      <name val="Verdana"/>
      <family val="2"/>
    </font>
    <font>
      <b/>
      <sz val="8"/>
      <name val="Arial Cyr"/>
      <family val="2"/>
    </font>
    <font>
      <b/>
      <sz val="1"/>
      <name val="Arial Cyr"/>
      <family val="2"/>
    </font>
    <font>
      <b/>
      <sz val="11"/>
      <name val="Arial Cyr"/>
      <family val="2"/>
    </font>
    <font>
      <b/>
      <sz val="11"/>
      <color indexed="9"/>
      <name val="Verdana"/>
      <family val="2"/>
    </font>
    <font>
      <b/>
      <sz val="13"/>
      <name val="Arial Cyr"/>
      <family val="2"/>
    </font>
    <font>
      <b/>
      <sz val="8"/>
      <name val="Verdana"/>
      <family val="2"/>
    </font>
    <font>
      <sz val="1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2" fontId="36" fillId="24" borderId="0" xfId="0" applyNumberFormat="1" applyFont="1" applyFill="1" applyBorder="1" applyAlignment="1" applyProtection="1">
      <alignment/>
      <protection hidden="1"/>
    </xf>
    <xf numFmtId="1" fontId="28" fillId="0" borderId="0" xfId="0" applyNumberFormat="1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9" fontId="37" fillId="24" borderId="0" xfId="0" applyNumberFormat="1" applyFont="1" applyFill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1" fontId="38" fillId="0" borderId="0" xfId="0" applyNumberFormat="1" applyFont="1" applyBorder="1" applyAlignment="1" applyProtection="1">
      <alignment horizontal="center" vertical="center"/>
      <protection hidden="1"/>
    </xf>
    <xf numFmtId="1" fontId="29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1" fontId="21" fillId="24" borderId="0" xfId="0" applyNumberFormat="1" applyFont="1" applyFill="1" applyBorder="1" applyAlignment="1" applyProtection="1">
      <alignment horizontal="center" vertical="center"/>
      <protection hidden="1"/>
    </xf>
    <xf numFmtId="2" fontId="41" fillId="24" borderId="0" xfId="0" applyNumberFormat="1" applyFont="1" applyFill="1" applyBorder="1" applyAlignment="1" applyProtection="1">
      <alignment vertical="center" wrapText="1"/>
      <protection hidden="1"/>
    </xf>
    <xf numFmtId="1" fontId="42" fillId="0" borderId="0" xfId="0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2" fontId="38" fillId="0" borderId="0" xfId="0" applyNumberFormat="1" applyFont="1" applyBorder="1" applyAlignment="1" applyProtection="1">
      <alignment horizontal="center" vertical="center"/>
      <protection hidden="1"/>
    </xf>
    <xf numFmtId="1" fontId="39" fillId="0" borderId="0" xfId="0" applyNumberFormat="1" applyFont="1" applyBorder="1" applyAlignment="1" applyProtection="1">
      <alignment horizontal="center" vertical="center"/>
      <protection hidden="1"/>
    </xf>
    <xf numFmtId="1" fontId="40" fillId="0" borderId="0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Border="1" applyAlignment="1" applyProtection="1">
      <alignment horizontal="center" vertical="center"/>
      <protection hidden="1"/>
    </xf>
    <xf numFmtId="0" fontId="24" fillId="25" borderId="0" xfId="42" applyNumberFormat="1" applyFont="1" applyFill="1" applyBorder="1" applyAlignment="1" applyProtection="1">
      <alignment horizontal="center" vertical="center"/>
      <protection hidden="1"/>
    </xf>
    <xf numFmtId="0" fontId="25" fillId="24" borderId="0" xfId="42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horizontal="center" vertical="center" wrapText="1"/>
      <protection hidden="1"/>
    </xf>
    <xf numFmtId="0" fontId="46" fillId="24" borderId="0" xfId="53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vertical="center" wrapText="1"/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2" fontId="32" fillId="0" borderId="0" xfId="0" applyNumberFormat="1" applyFont="1" applyFill="1" applyBorder="1" applyAlignment="1" applyProtection="1">
      <alignment horizontal="center" vertical="center"/>
      <protection hidden="1"/>
    </xf>
    <xf numFmtId="1" fontId="4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32" fillId="0" borderId="0" xfId="53" applyFont="1" applyFill="1" applyBorder="1" applyAlignment="1" applyProtection="1">
      <alignment horizontal="center" vertical="center" wrapText="1"/>
      <protection hidden="1"/>
    </xf>
    <xf numFmtId="2" fontId="32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vertical="center"/>
      <protection hidden="1"/>
    </xf>
    <xf numFmtId="2" fontId="22" fillId="24" borderId="0" xfId="0" applyNumberFormat="1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53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top" wrapText="1"/>
      <protection hidden="1"/>
    </xf>
    <xf numFmtId="164" fontId="29" fillId="0" borderId="0" xfId="0" applyNumberFormat="1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26" fillId="0" borderId="0" xfId="42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1" fillId="0" borderId="0" xfId="53" applyFont="1" applyBorder="1" applyAlignment="1" applyProtection="1">
      <alignment horizontal="center" vertical="center" wrapText="1"/>
      <protection hidden="1"/>
    </xf>
    <xf numFmtId="0" fontId="26" fillId="25" borderId="0" xfId="42" applyNumberFormat="1" applyFont="1" applyFill="1" applyBorder="1" applyAlignment="1" applyProtection="1">
      <alignment horizontal="center" vertical="center"/>
      <protection hidden="1"/>
    </xf>
    <xf numFmtId="1" fontId="33" fillId="24" borderId="0" xfId="0" applyNumberFormat="1" applyFont="1" applyFill="1" applyBorder="1" applyAlignment="1" applyProtection="1">
      <alignment horizontal="center" vertical="center" wrapText="1"/>
      <protection hidden="1"/>
    </xf>
    <xf numFmtId="1" fontId="2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29" fillId="25" borderId="0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3124200</xdr:colOff>
      <xdr:row>66</xdr:row>
      <xdr:rowOff>1971675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8962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0"/>
  <sheetViews>
    <sheetView tabSelected="1" zoomScale="80" zoomScaleNormal="80" zoomScalePageLayoutView="0" workbookViewId="0" topLeftCell="A67">
      <selection activeCell="Q78" sqref="Q78"/>
    </sheetView>
  </sheetViews>
  <sheetFormatPr defaultColWidth="17.375" defaultRowHeight="12.75"/>
  <cols>
    <col min="1" max="1" width="24.875" style="43" customWidth="1"/>
    <col min="2" max="2" width="16.375" style="43" customWidth="1"/>
    <col min="3" max="3" width="9.875" style="43" customWidth="1"/>
    <col min="4" max="4" width="5.875" style="43" customWidth="1"/>
    <col min="5" max="5" width="5.75390625" style="43" customWidth="1"/>
    <col min="6" max="6" width="59.00390625" style="21" customWidth="1"/>
    <col min="7" max="7" width="9.875" style="14" hidden="1" customWidth="1"/>
    <col min="8" max="8" width="10.00390625" style="14" hidden="1" customWidth="1"/>
    <col min="9" max="9" width="3.125" style="14" hidden="1" customWidth="1"/>
    <col min="10" max="10" width="16.625" style="14" hidden="1" customWidth="1"/>
    <col min="11" max="11" width="16.00390625" style="14" hidden="1" customWidth="1"/>
    <col min="12" max="12" width="16.00390625" style="15" hidden="1" customWidth="1"/>
    <col min="13" max="13" width="30.00390625" style="44" hidden="1" customWidth="1"/>
    <col min="14" max="14" width="14.875" style="45" hidden="1" customWidth="1"/>
    <col min="15" max="15" width="9.125" style="19" hidden="1" customWidth="1"/>
    <col min="16" max="16" width="9.00390625" style="19" customWidth="1"/>
    <col min="17" max="29" width="7.75390625" style="19" customWidth="1"/>
    <col min="30" max="36" width="7.75390625" style="20" customWidth="1"/>
    <col min="37" max="87" width="49.625" style="46" customWidth="1"/>
    <col min="88" max="16384" width="17.375" style="46" customWidth="1"/>
  </cols>
  <sheetData>
    <row r="1" spans="1:29" s="8" customFormat="1" ht="1.5" customHeight="1" hidden="1">
      <c r="A1" s="50"/>
      <c r="B1" s="50"/>
      <c r="C1" s="53"/>
      <c r="D1" s="53"/>
      <c r="E1" s="53"/>
      <c r="F1" s="50"/>
      <c r="G1" s="3"/>
      <c r="H1" s="3"/>
      <c r="I1" s="3"/>
      <c r="J1" s="52"/>
      <c r="K1" s="3"/>
      <c r="L1" s="58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7"/>
    </row>
    <row r="2" spans="1:29" s="8" customFormat="1" ht="47.25" customHeight="1" hidden="1">
      <c r="A2" s="50"/>
      <c r="B2" s="50"/>
      <c r="C2" s="2"/>
      <c r="D2" s="2"/>
      <c r="E2" s="2"/>
      <c r="F2" s="50"/>
      <c r="G2" s="3"/>
      <c r="H2" s="3"/>
      <c r="I2" s="3"/>
      <c r="J2" s="52"/>
      <c r="K2" s="3"/>
      <c r="L2" s="58"/>
      <c r="M2" s="9">
        <v>-0.21</v>
      </c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</row>
    <row r="3" spans="1:36" s="21" customFormat="1" ht="16.5" hidden="1">
      <c r="A3" s="10" t="s">
        <v>2</v>
      </c>
      <c r="B3" s="11" t="s">
        <v>3</v>
      </c>
      <c r="C3" s="11">
        <v>2000</v>
      </c>
      <c r="D3" s="11"/>
      <c r="E3" s="1">
        <v>800</v>
      </c>
      <c r="F3" s="12" t="s">
        <v>1</v>
      </c>
      <c r="G3" s="13">
        <v>772</v>
      </c>
      <c r="H3" s="14"/>
      <c r="I3" s="14"/>
      <c r="J3" s="14"/>
      <c r="K3" s="14"/>
      <c r="L3" s="15">
        <v>1186</v>
      </c>
      <c r="M3" s="16" t="e">
        <f>#REF!*L3+L3</f>
        <v>#REF!</v>
      </c>
      <c r="N3" s="17"/>
      <c r="O3" s="18"/>
      <c r="P3" s="18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20"/>
      <c r="AE3" s="20"/>
      <c r="AF3" s="20"/>
      <c r="AG3" s="20"/>
      <c r="AH3" s="20"/>
      <c r="AI3" s="20"/>
      <c r="AJ3" s="20"/>
    </row>
    <row r="4" spans="1:36" s="21" customFormat="1" ht="16.5" hidden="1">
      <c r="A4" s="1"/>
      <c r="B4" s="22"/>
      <c r="C4" s="2"/>
      <c r="D4" s="2"/>
      <c r="E4" s="2"/>
      <c r="F4" s="23"/>
      <c r="G4" s="24"/>
      <c r="H4" s="24"/>
      <c r="I4" s="24"/>
      <c r="J4" s="25"/>
      <c r="K4" s="24"/>
      <c r="L4" s="15"/>
      <c r="M4" s="16"/>
      <c r="N4" s="17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  <c r="AE4" s="20"/>
      <c r="AF4" s="20"/>
      <c r="AG4" s="20"/>
      <c r="AH4" s="20"/>
      <c r="AI4" s="20"/>
      <c r="AJ4" s="20"/>
    </row>
    <row r="5" spans="1:36" s="21" customFormat="1" ht="35.25" customHeight="1" hidden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16"/>
      <c r="N5" s="17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20"/>
      <c r="AF5" s="20"/>
      <c r="AG5" s="20"/>
      <c r="AH5" s="20"/>
      <c r="AI5" s="20"/>
      <c r="AJ5" s="20"/>
    </row>
    <row r="6" spans="1:36" s="21" customFormat="1" ht="12.75" customHeight="1" hidden="1">
      <c r="A6" s="1"/>
      <c r="B6" s="22"/>
      <c r="C6" s="2"/>
      <c r="D6" s="2"/>
      <c r="E6" s="23"/>
      <c r="F6" s="24"/>
      <c r="G6" s="24"/>
      <c r="H6" s="24"/>
      <c r="I6" s="25"/>
      <c r="J6" s="24"/>
      <c r="K6" s="26"/>
      <c r="L6" s="15"/>
      <c r="M6" s="16">
        <f>M4*L6+L6</f>
        <v>0</v>
      </c>
      <c r="N6" s="1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  <c r="AE6" s="20"/>
      <c r="AF6" s="20"/>
      <c r="AG6" s="20"/>
      <c r="AH6" s="20"/>
      <c r="AI6" s="20"/>
      <c r="AJ6" s="20"/>
    </row>
    <row r="7" spans="1:36" s="21" customFormat="1" ht="12.75" customHeight="1" hidden="1">
      <c r="A7" s="1"/>
      <c r="B7" s="2"/>
      <c r="C7" s="2"/>
      <c r="D7" s="2"/>
      <c r="E7" s="23"/>
      <c r="F7" s="24"/>
      <c r="G7" s="24"/>
      <c r="H7" s="24"/>
      <c r="I7" s="25"/>
      <c r="J7" s="24"/>
      <c r="K7" s="26"/>
      <c r="L7" s="15"/>
      <c r="M7" s="16">
        <f>M5*L7+L7</f>
        <v>0</v>
      </c>
      <c r="N7" s="1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  <c r="AE7" s="20"/>
      <c r="AF7" s="20"/>
      <c r="AG7" s="20"/>
      <c r="AH7" s="20"/>
      <c r="AI7" s="20"/>
      <c r="AJ7" s="20"/>
    </row>
    <row r="8" spans="1:36" s="21" customFormat="1" ht="12.75" customHeight="1" hidden="1">
      <c r="A8" s="1"/>
      <c r="B8" s="2"/>
      <c r="C8" s="2"/>
      <c r="D8" s="2"/>
      <c r="E8" s="23"/>
      <c r="F8" s="24"/>
      <c r="G8" s="24"/>
      <c r="H8" s="24"/>
      <c r="I8" s="25"/>
      <c r="J8" s="24"/>
      <c r="K8" s="26"/>
      <c r="L8" s="15"/>
      <c r="M8" s="16">
        <f aca="true" t="shared" si="0" ref="M8:M37">M6*L8+L8</f>
        <v>0</v>
      </c>
      <c r="N8" s="17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20"/>
      <c r="AF8" s="20"/>
      <c r="AG8" s="20"/>
      <c r="AH8" s="20"/>
      <c r="AI8" s="20"/>
      <c r="AJ8" s="20"/>
    </row>
    <row r="9" spans="1:36" s="21" customFormat="1" ht="12.75" customHeight="1" hidden="1">
      <c r="A9" s="1"/>
      <c r="B9" s="2"/>
      <c r="C9" s="2"/>
      <c r="D9" s="2"/>
      <c r="E9" s="23"/>
      <c r="F9" s="24"/>
      <c r="G9" s="24"/>
      <c r="H9" s="24"/>
      <c r="I9" s="25"/>
      <c r="J9" s="24"/>
      <c r="K9" s="26"/>
      <c r="L9" s="15"/>
      <c r="M9" s="16">
        <f t="shared" si="0"/>
        <v>0</v>
      </c>
      <c r="N9" s="17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  <c r="AE9" s="20"/>
      <c r="AF9" s="20"/>
      <c r="AG9" s="20"/>
      <c r="AH9" s="20"/>
      <c r="AI9" s="20"/>
      <c r="AJ9" s="20"/>
    </row>
    <row r="10" spans="1:36" s="21" customFormat="1" ht="12.75" customHeight="1" hidden="1">
      <c r="A10" s="1"/>
      <c r="B10" s="2"/>
      <c r="C10" s="2"/>
      <c r="D10" s="2"/>
      <c r="E10" s="23"/>
      <c r="F10" s="24"/>
      <c r="G10" s="24"/>
      <c r="H10" s="24"/>
      <c r="I10" s="25"/>
      <c r="J10" s="24"/>
      <c r="K10" s="26"/>
      <c r="L10" s="15"/>
      <c r="M10" s="16">
        <f t="shared" si="0"/>
        <v>0</v>
      </c>
      <c r="N10" s="1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  <c r="AE10" s="20"/>
      <c r="AF10" s="20"/>
      <c r="AG10" s="20"/>
      <c r="AH10" s="20"/>
      <c r="AI10" s="20"/>
      <c r="AJ10" s="20"/>
    </row>
    <row r="11" spans="1:36" s="21" customFormat="1" ht="12.75" customHeight="1" hidden="1">
      <c r="A11" s="1"/>
      <c r="B11" s="2"/>
      <c r="C11" s="2"/>
      <c r="D11" s="2"/>
      <c r="E11" s="23"/>
      <c r="F11" s="24"/>
      <c r="G11" s="24"/>
      <c r="H11" s="24"/>
      <c r="I11" s="25"/>
      <c r="J11" s="24"/>
      <c r="K11" s="26"/>
      <c r="L11" s="15"/>
      <c r="M11" s="16">
        <f t="shared" si="0"/>
        <v>0</v>
      </c>
      <c r="N11" s="17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  <c r="AE11" s="20"/>
      <c r="AF11" s="20"/>
      <c r="AG11" s="20"/>
      <c r="AH11" s="20"/>
      <c r="AI11" s="20"/>
      <c r="AJ11" s="20"/>
    </row>
    <row r="12" spans="1:36" s="21" customFormat="1" ht="12.75" customHeight="1" hidden="1">
      <c r="A12" s="1"/>
      <c r="B12" s="2"/>
      <c r="C12" s="2"/>
      <c r="D12" s="2"/>
      <c r="E12" s="23"/>
      <c r="F12" s="24"/>
      <c r="G12" s="24"/>
      <c r="H12" s="24"/>
      <c r="I12" s="25"/>
      <c r="J12" s="24"/>
      <c r="K12" s="26"/>
      <c r="L12" s="15"/>
      <c r="M12" s="16">
        <f t="shared" si="0"/>
        <v>0</v>
      </c>
      <c r="N12" s="17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  <c r="AE12" s="20"/>
      <c r="AF12" s="20"/>
      <c r="AG12" s="20"/>
      <c r="AH12" s="20"/>
      <c r="AI12" s="20"/>
      <c r="AJ12" s="20"/>
    </row>
    <row r="13" spans="1:36" s="21" customFormat="1" ht="12.75" customHeight="1" hidden="1">
      <c r="A13" s="1"/>
      <c r="B13" s="2"/>
      <c r="C13" s="2"/>
      <c r="D13" s="2"/>
      <c r="E13" s="23"/>
      <c r="F13" s="24"/>
      <c r="G13" s="24"/>
      <c r="H13" s="24"/>
      <c r="I13" s="25"/>
      <c r="J13" s="24"/>
      <c r="K13" s="26"/>
      <c r="L13" s="15"/>
      <c r="M13" s="16">
        <f t="shared" si="0"/>
        <v>0</v>
      </c>
      <c r="N13" s="17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  <c r="AE13" s="20"/>
      <c r="AF13" s="20"/>
      <c r="AG13" s="20"/>
      <c r="AH13" s="20"/>
      <c r="AI13" s="20"/>
      <c r="AJ13" s="20"/>
    </row>
    <row r="14" spans="1:36" s="21" customFormat="1" ht="12.75" customHeight="1" hidden="1">
      <c r="A14" s="1"/>
      <c r="B14" s="2"/>
      <c r="C14" s="2"/>
      <c r="D14" s="2"/>
      <c r="E14" s="23"/>
      <c r="F14" s="24"/>
      <c r="G14" s="24"/>
      <c r="H14" s="24"/>
      <c r="I14" s="25"/>
      <c r="J14" s="24"/>
      <c r="K14" s="26"/>
      <c r="L14" s="15"/>
      <c r="M14" s="16">
        <f t="shared" si="0"/>
        <v>0</v>
      </c>
      <c r="N14" s="17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E14" s="20"/>
      <c r="AF14" s="20"/>
      <c r="AG14" s="20"/>
      <c r="AH14" s="20"/>
      <c r="AI14" s="20"/>
      <c r="AJ14" s="20"/>
    </row>
    <row r="15" spans="1:36" s="21" customFormat="1" ht="12.75" customHeight="1" hidden="1">
      <c r="A15" s="1"/>
      <c r="B15" s="2"/>
      <c r="C15" s="2"/>
      <c r="D15" s="2"/>
      <c r="E15" s="23"/>
      <c r="F15" s="24"/>
      <c r="G15" s="24"/>
      <c r="H15" s="24"/>
      <c r="I15" s="25"/>
      <c r="J15" s="24"/>
      <c r="K15" s="26"/>
      <c r="L15" s="15"/>
      <c r="M15" s="16">
        <f t="shared" si="0"/>
        <v>0</v>
      </c>
      <c r="N15" s="17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0"/>
      <c r="AE15" s="20"/>
      <c r="AF15" s="20"/>
      <c r="AG15" s="20"/>
      <c r="AH15" s="20"/>
      <c r="AI15" s="20"/>
      <c r="AJ15" s="20"/>
    </row>
    <row r="16" spans="1:36" s="21" customFormat="1" ht="12.75" customHeight="1" hidden="1">
      <c r="A16" s="1"/>
      <c r="B16" s="2"/>
      <c r="C16" s="2"/>
      <c r="D16" s="2"/>
      <c r="E16" s="23"/>
      <c r="F16" s="24"/>
      <c r="G16" s="24"/>
      <c r="H16" s="24"/>
      <c r="I16" s="25"/>
      <c r="J16" s="24"/>
      <c r="K16" s="26"/>
      <c r="L16" s="15"/>
      <c r="M16" s="16">
        <f t="shared" si="0"/>
        <v>0</v>
      </c>
      <c r="N16" s="1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20"/>
      <c r="AF16" s="20"/>
      <c r="AG16" s="20"/>
      <c r="AH16" s="20"/>
      <c r="AI16" s="20"/>
      <c r="AJ16" s="20"/>
    </row>
    <row r="17" spans="1:36" s="21" customFormat="1" ht="12.75" customHeight="1" hidden="1">
      <c r="A17" s="1"/>
      <c r="B17" s="2"/>
      <c r="C17" s="2"/>
      <c r="D17" s="2"/>
      <c r="E17" s="23"/>
      <c r="F17" s="24"/>
      <c r="G17" s="24"/>
      <c r="H17" s="24"/>
      <c r="I17" s="25"/>
      <c r="J17" s="24"/>
      <c r="K17" s="26"/>
      <c r="L17" s="15"/>
      <c r="M17" s="16">
        <f t="shared" si="0"/>
        <v>0</v>
      </c>
      <c r="N17" s="1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  <c r="AE17" s="20"/>
      <c r="AF17" s="20"/>
      <c r="AG17" s="20"/>
      <c r="AH17" s="20"/>
      <c r="AI17" s="20"/>
      <c r="AJ17" s="20"/>
    </row>
    <row r="18" spans="1:36" s="21" customFormat="1" ht="12.75" customHeight="1" hidden="1">
      <c r="A18" s="1"/>
      <c r="B18" s="2"/>
      <c r="C18" s="2"/>
      <c r="D18" s="2"/>
      <c r="E18" s="23"/>
      <c r="F18" s="24"/>
      <c r="G18" s="24"/>
      <c r="H18" s="24"/>
      <c r="I18" s="25"/>
      <c r="J18" s="24"/>
      <c r="K18" s="26"/>
      <c r="L18" s="15"/>
      <c r="M18" s="16">
        <f t="shared" si="0"/>
        <v>0</v>
      </c>
      <c r="N18" s="17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/>
    </row>
    <row r="19" spans="1:36" s="21" customFormat="1" ht="12.75" customHeight="1" hidden="1">
      <c r="A19" s="1"/>
      <c r="B19" s="2"/>
      <c r="C19" s="2"/>
      <c r="D19" s="2"/>
      <c r="E19" s="23"/>
      <c r="F19" s="24"/>
      <c r="G19" s="24"/>
      <c r="H19" s="24"/>
      <c r="I19" s="25"/>
      <c r="J19" s="24"/>
      <c r="K19" s="26"/>
      <c r="L19" s="15"/>
      <c r="M19" s="16">
        <f t="shared" si="0"/>
        <v>0</v>
      </c>
      <c r="N19" s="17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0"/>
      <c r="AE19" s="20"/>
      <c r="AF19" s="20"/>
      <c r="AG19" s="20"/>
      <c r="AH19" s="20"/>
      <c r="AI19" s="20"/>
      <c r="AJ19" s="20"/>
    </row>
    <row r="20" spans="1:36" s="21" customFormat="1" ht="12.75" customHeight="1" hidden="1">
      <c r="A20" s="1"/>
      <c r="B20" s="2"/>
      <c r="C20" s="2"/>
      <c r="D20" s="2"/>
      <c r="E20" s="23"/>
      <c r="F20" s="24"/>
      <c r="G20" s="24"/>
      <c r="H20" s="24"/>
      <c r="I20" s="25"/>
      <c r="J20" s="24"/>
      <c r="K20" s="26"/>
      <c r="L20" s="15"/>
      <c r="M20" s="16">
        <f t="shared" si="0"/>
        <v>0</v>
      </c>
      <c r="N20" s="17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  <c r="AE20" s="20"/>
      <c r="AF20" s="20"/>
      <c r="AG20" s="20"/>
      <c r="AH20" s="20"/>
      <c r="AI20" s="20"/>
      <c r="AJ20" s="20"/>
    </row>
    <row r="21" spans="1:36" s="21" customFormat="1" ht="12.75" customHeight="1" hidden="1">
      <c r="A21" s="1"/>
      <c r="B21" s="2"/>
      <c r="C21" s="2"/>
      <c r="D21" s="2"/>
      <c r="E21" s="23"/>
      <c r="F21" s="24"/>
      <c r="G21" s="24"/>
      <c r="H21" s="24"/>
      <c r="I21" s="25"/>
      <c r="J21" s="24"/>
      <c r="K21" s="26"/>
      <c r="L21" s="15"/>
      <c r="M21" s="16">
        <f t="shared" si="0"/>
        <v>0</v>
      </c>
      <c r="N21" s="17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/>
      <c r="AE21" s="20"/>
      <c r="AF21" s="20"/>
      <c r="AG21" s="20"/>
      <c r="AH21" s="20"/>
      <c r="AI21" s="20"/>
      <c r="AJ21" s="20"/>
    </row>
    <row r="22" spans="1:36" s="21" customFormat="1" ht="12.75" customHeight="1" hidden="1">
      <c r="A22" s="1"/>
      <c r="B22" s="2"/>
      <c r="C22" s="2"/>
      <c r="D22" s="2"/>
      <c r="E22" s="23"/>
      <c r="F22" s="24"/>
      <c r="G22" s="24"/>
      <c r="H22" s="24"/>
      <c r="I22" s="25"/>
      <c r="J22" s="24"/>
      <c r="K22" s="26"/>
      <c r="L22" s="15"/>
      <c r="M22" s="16">
        <f t="shared" si="0"/>
        <v>0</v>
      </c>
      <c r="N22" s="17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0"/>
      <c r="AJ22" s="20"/>
    </row>
    <row r="23" spans="1:36" s="21" customFormat="1" ht="12.75" customHeight="1" hidden="1">
      <c r="A23" s="1"/>
      <c r="B23" s="2"/>
      <c r="C23" s="2"/>
      <c r="D23" s="2"/>
      <c r="E23" s="23"/>
      <c r="F23" s="24"/>
      <c r="G23" s="24"/>
      <c r="H23" s="24"/>
      <c r="I23" s="25"/>
      <c r="J23" s="24"/>
      <c r="K23" s="26"/>
      <c r="L23" s="15"/>
      <c r="M23" s="16">
        <f t="shared" si="0"/>
        <v>0</v>
      </c>
      <c r="N23" s="17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</row>
    <row r="24" spans="1:36" s="21" customFormat="1" ht="12.75" customHeight="1" hidden="1">
      <c r="A24" s="1"/>
      <c r="B24" s="2"/>
      <c r="C24" s="2"/>
      <c r="D24" s="2"/>
      <c r="E24" s="23"/>
      <c r="F24" s="24"/>
      <c r="G24" s="24"/>
      <c r="H24" s="24"/>
      <c r="I24" s="25"/>
      <c r="J24" s="24"/>
      <c r="K24" s="26"/>
      <c r="L24" s="15"/>
      <c r="M24" s="16">
        <f t="shared" si="0"/>
        <v>0</v>
      </c>
      <c r="N24" s="1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  <c r="AE24" s="20"/>
      <c r="AF24" s="20"/>
      <c r="AG24" s="20"/>
      <c r="AH24" s="20"/>
      <c r="AI24" s="20"/>
      <c r="AJ24" s="20"/>
    </row>
    <row r="25" spans="1:36" s="21" customFormat="1" ht="12.75" customHeight="1" hidden="1">
      <c r="A25" s="1"/>
      <c r="B25" s="22"/>
      <c r="C25" s="2"/>
      <c r="D25" s="2"/>
      <c r="E25" s="23"/>
      <c r="F25" s="24"/>
      <c r="G25" s="24"/>
      <c r="H25" s="24"/>
      <c r="I25" s="25"/>
      <c r="J25" s="24"/>
      <c r="K25" s="26"/>
      <c r="L25" s="15"/>
      <c r="M25" s="16">
        <f t="shared" si="0"/>
        <v>0</v>
      </c>
      <c r="N25" s="1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0"/>
      <c r="AE25" s="20"/>
      <c r="AF25" s="20"/>
      <c r="AG25" s="20"/>
      <c r="AH25" s="20"/>
      <c r="AI25" s="20"/>
      <c r="AJ25" s="20"/>
    </row>
    <row r="26" spans="1:36" s="21" customFormat="1" ht="12.75" customHeight="1" hidden="1">
      <c r="A26" s="1"/>
      <c r="B26" s="2"/>
      <c r="C26" s="2"/>
      <c r="D26" s="2"/>
      <c r="E26" s="23"/>
      <c r="F26" s="24"/>
      <c r="G26" s="24"/>
      <c r="H26" s="24"/>
      <c r="I26" s="25"/>
      <c r="J26" s="24"/>
      <c r="K26" s="26"/>
      <c r="L26" s="15"/>
      <c r="M26" s="16">
        <f t="shared" si="0"/>
        <v>0</v>
      </c>
      <c r="N26" s="1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20"/>
      <c r="AF26" s="20"/>
      <c r="AG26" s="20"/>
      <c r="AH26" s="20"/>
      <c r="AI26" s="20"/>
      <c r="AJ26" s="20"/>
    </row>
    <row r="27" spans="1:36" s="21" customFormat="1" ht="12.75" customHeight="1" hidden="1">
      <c r="A27" s="1"/>
      <c r="B27" s="2"/>
      <c r="C27" s="2"/>
      <c r="D27" s="2"/>
      <c r="E27" s="23"/>
      <c r="F27" s="24"/>
      <c r="G27" s="24"/>
      <c r="H27" s="24"/>
      <c r="I27" s="25"/>
      <c r="J27" s="24"/>
      <c r="K27" s="26"/>
      <c r="L27" s="15"/>
      <c r="M27" s="16">
        <f t="shared" si="0"/>
        <v>0</v>
      </c>
      <c r="N27" s="17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</row>
    <row r="28" spans="1:36" s="21" customFormat="1" ht="12.75" customHeight="1" hidden="1">
      <c r="A28" s="1"/>
      <c r="B28" s="2"/>
      <c r="C28" s="2"/>
      <c r="D28" s="2"/>
      <c r="E28" s="23"/>
      <c r="F28" s="24"/>
      <c r="G28" s="24"/>
      <c r="H28" s="24"/>
      <c r="I28" s="25"/>
      <c r="J28" s="24"/>
      <c r="K28" s="26"/>
      <c r="L28" s="15"/>
      <c r="M28" s="16">
        <f t="shared" si="0"/>
        <v>0</v>
      </c>
      <c r="N28" s="17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/>
    </row>
    <row r="29" spans="1:36" s="21" customFormat="1" ht="12.75" customHeight="1" hidden="1">
      <c r="A29" s="1"/>
      <c r="B29" s="2"/>
      <c r="C29" s="2"/>
      <c r="D29" s="2"/>
      <c r="E29" s="23"/>
      <c r="F29" s="24"/>
      <c r="G29" s="24"/>
      <c r="H29" s="24"/>
      <c r="I29" s="25"/>
      <c r="J29" s="24"/>
      <c r="K29" s="26"/>
      <c r="L29" s="15"/>
      <c r="M29" s="16">
        <f t="shared" si="0"/>
        <v>0</v>
      </c>
      <c r="N29" s="1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/>
    </row>
    <row r="30" spans="1:36" s="21" customFormat="1" ht="12.75" customHeight="1" hidden="1">
      <c r="A30" s="1"/>
      <c r="B30" s="2"/>
      <c r="C30" s="2"/>
      <c r="D30" s="2"/>
      <c r="E30" s="23"/>
      <c r="F30" s="24"/>
      <c r="G30" s="24"/>
      <c r="H30" s="24"/>
      <c r="I30" s="25"/>
      <c r="J30" s="24"/>
      <c r="K30" s="26"/>
      <c r="L30" s="15"/>
      <c r="M30" s="16">
        <f t="shared" si="0"/>
        <v>0</v>
      </c>
      <c r="N30" s="17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/>
    </row>
    <row r="31" spans="1:36" s="21" customFormat="1" ht="12.75" customHeight="1" hidden="1">
      <c r="A31" s="1"/>
      <c r="B31" s="2"/>
      <c r="C31" s="2"/>
      <c r="D31" s="2"/>
      <c r="E31" s="23"/>
      <c r="F31" s="24"/>
      <c r="G31" s="24"/>
      <c r="H31" s="24"/>
      <c r="I31" s="25"/>
      <c r="J31" s="24"/>
      <c r="K31" s="26"/>
      <c r="L31" s="15"/>
      <c r="M31" s="16">
        <f t="shared" si="0"/>
        <v>0</v>
      </c>
      <c r="N31" s="17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/>
    </row>
    <row r="32" spans="1:36" s="21" customFormat="1" ht="12.75" customHeight="1" hidden="1">
      <c r="A32" s="1"/>
      <c r="B32" s="2"/>
      <c r="C32" s="2"/>
      <c r="D32" s="2"/>
      <c r="E32" s="23"/>
      <c r="F32" s="24"/>
      <c r="G32" s="24"/>
      <c r="H32" s="24"/>
      <c r="I32" s="25"/>
      <c r="J32" s="24"/>
      <c r="K32" s="26"/>
      <c r="L32" s="15"/>
      <c r="M32" s="16">
        <f t="shared" si="0"/>
        <v>0</v>
      </c>
      <c r="N32" s="17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/>
    </row>
    <row r="33" spans="1:36" s="21" customFormat="1" ht="12.75" customHeight="1" hidden="1">
      <c r="A33" s="1"/>
      <c r="B33" s="2"/>
      <c r="C33" s="2"/>
      <c r="D33" s="2"/>
      <c r="E33" s="23"/>
      <c r="F33" s="24"/>
      <c r="G33" s="24"/>
      <c r="H33" s="24"/>
      <c r="I33" s="25"/>
      <c r="J33" s="24"/>
      <c r="K33" s="26"/>
      <c r="L33" s="15"/>
      <c r="M33" s="16">
        <f t="shared" si="0"/>
        <v>0</v>
      </c>
      <c r="N33" s="1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/>
    </row>
    <row r="34" spans="1:36" s="21" customFormat="1" ht="12.75" customHeight="1" hidden="1">
      <c r="A34" s="1"/>
      <c r="B34" s="2"/>
      <c r="C34" s="2"/>
      <c r="D34" s="2"/>
      <c r="E34" s="23"/>
      <c r="F34" s="24"/>
      <c r="G34" s="24"/>
      <c r="H34" s="24"/>
      <c r="I34" s="25"/>
      <c r="J34" s="24"/>
      <c r="K34" s="26"/>
      <c r="L34" s="15"/>
      <c r="M34" s="16">
        <f t="shared" si="0"/>
        <v>0</v>
      </c>
      <c r="N34" s="17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0"/>
      <c r="AE34" s="20"/>
      <c r="AF34" s="20"/>
      <c r="AG34" s="20"/>
      <c r="AH34" s="20"/>
      <c r="AI34" s="20"/>
      <c r="AJ34" s="20"/>
    </row>
    <row r="35" spans="1:36" s="21" customFormat="1" ht="12.75" customHeight="1" hidden="1">
      <c r="A35" s="1"/>
      <c r="B35" s="2"/>
      <c r="C35" s="2"/>
      <c r="D35" s="2"/>
      <c r="E35" s="23"/>
      <c r="F35" s="24"/>
      <c r="G35" s="24"/>
      <c r="H35" s="24"/>
      <c r="I35" s="25"/>
      <c r="J35" s="24"/>
      <c r="K35" s="26"/>
      <c r="L35" s="15"/>
      <c r="M35" s="16">
        <f t="shared" si="0"/>
        <v>0</v>
      </c>
      <c r="N35" s="17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0"/>
      <c r="AE35" s="20"/>
      <c r="AF35" s="20"/>
      <c r="AG35" s="20"/>
      <c r="AH35" s="20"/>
      <c r="AI35" s="20"/>
      <c r="AJ35" s="20"/>
    </row>
    <row r="36" spans="1:36" s="21" customFormat="1" ht="12.75" customHeight="1" hidden="1">
      <c r="A36" s="1"/>
      <c r="B36" s="2"/>
      <c r="C36" s="2"/>
      <c r="D36" s="2"/>
      <c r="E36" s="23"/>
      <c r="F36" s="24"/>
      <c r="G36" s="24"/>
      <c r="H36" s="24"/>
      <c r="I36" s="25"/>
      <c r="J36" s="24"/>
      <c r="K36" s="26"/>
      <c r="L36" s="15"/>
      <c r="M36" s="16">
        <f t="shared" si="0"/>
        <v>0</v>
      </c>
      <c r="N36" s="17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/>
    </row>
    <row r="37" spans="1:36" s="21" customFormat="1" ht="12.75" customHeight="1" hidden="1">
      <c r="A37" s="1"/>
      <c r="B37" s="2"/>
      <c r="C37" s="2"/>
      <c r="D37" s="2"/>
      <c r="E37" s="23"/>
      <c r="F37" s="24"/>
      <c r="G37" s="24"/>
      <c r="H37" s="24"/>
      <c r="I37" s="25"/>
      <c r="J37" s="24"/>
      <c r="K37" s="26"/>
      <c r="L37" s="15"/>
      <c r="M37" s="16">
        <f t="shared" si="0"/>
        <v>0</v>
      </c>
      <c r="N37" s="17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/>
    </row>
    <row r="38" spans="1:36" s="21" customFormat="1" ht="12.75" customHeight="1" hidden="1">
      <c r="A38" s="1"/>
      <c r="B38" s="2"/>
      <c r="C38" s="2"/>
      <c r="D38" s="2"/>
      <c r="E38" s="23"/>
      <c r="F38" s="24"/>
      <c r="G38" s="24"/>
      <c r="H38" s="24"/>
      <c r="I38" s="25"/>
      <c r="J38" s="24"/>
      <c r="K38" s="26"/>
      <c r="L38" s="15"/>
      <c r="M38" s="16">
        <f aca="true" t="shared" si="1" ref="M38:M65">M36*L38+L38</f>
        <v>0</v>
      </c>
      <c r="N38" s="17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/>
    </row>
    <row r="39" spans="1:36" s="21" customFormat="1" ht="12.75" customHeight="1" hidden="1">
      <c r="A39" s="1"/>
      <c r="B39" s="2"/>
      <c r="C39" s="2"/>
      <c r="D39" s="2"/>
      <c r="E39" s="23"/>
      <c r="F39" s="24"/>
      <c r="G39" s="24"/>
      <c r="H39" s="24"/>
      <c r="I39" s="25"/>
      <c r="J39" s="24"/>
      <c r="K39" s="26"/>
      <c r="L39" s="15"/>
      <c r="M39" s="16">
        <f t="shared" si="1"/>
        <v>0</v>
      </c>
      <c r="N39" s="17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/>
    </row>
    <row r="40" spans="1:36" s="21" customFormat="1" ht="12.75" customHeight="1" hidden="1">
      <c r="A40" s="1"/>
      <c r="B40" s="2"/>
      <c r="C40" s="2"/>
      <c r="D40" s="2"/>
      <c r="E40" s="23"/>
      <c r="F40" s="24"/>
      <c r="G40" s="24"/>
      <c r="H40" s="24"/>
      <c r="I40" s="25"/>
      <c r="J40" s="24"/>
      <c r="K40" s="26"/>
      <c r="L40" s="15"/>
      <c r="M40" s="16">
        <f t="shared" si="1"/>
        <v>0</v>
      </c>
      <c r="N40" s="17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/>
    </row>
    <row r="41" spans="1:36" s="21" customFormat="1" ht="12.75" customHeight="1" hidden="1">
      <c r="A41" s="1"/>
      <c r="B41" s="2"/>
      <c r="C41" s="2"/>
      <c r="D41" s="2"/>
      <c r="E41" s="23"/>
      <c r="F41" s="24"/>
      <c r="G41" s="24"/>
      <c r="H41" s="24"/>
      <c r="I41" s="25"/>
      <c r="J41" s="24"/>
      <c r="K41" s="26"/>
      <c r="L41" s="15"/>
      <c r="M41" s="16">
        <f t="shared" si="1"/>
        <v>0</v>
      </c>
      <c r="N41" s="17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0"/>
      <c r="AE41" s="20"/>
      <c r="AF41" s="20"/>
      <c r="AG41" s="20"/>
      <c r="AH41" s="20"/>
      <c r="AI41" s="20"/>
      <c r="AJ41" s="20"/>
    </row>
    <row r="42" spans="1:36" s="21" customFormat="1" ht="12.75" customHeight="1" hidden="1">
      <c r="A42" s="1"/>
      <c r="B42" s="2"/>
      <c r="C42" s="2"/>
      <c r="D42" s="2"/>
      <c r="E42" s="23"/>
      <c r="F42" s="24"/>
      <c r="G42" s="24"/>
      <c r="H42" s="24"/>
      <c r="I42" s="25"/>
      <c r="J42" s="24"/>
      <c r="K42" s="26"/>
      <c r="L42" s="15"/>
      <c r="M42" s="16">
        <f t="shared" si="1"/>
        <v>0</v>
      </c>
      <c r="N42" s="17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20"/>
      <c r="AE42" s="20"/>
      <c r="AF42" s="20"/>
      <c r="AG42" s="20"/>
      <c r="AH42" s="20"/>
      <c r="AI42" s="20"/>
      <c r="AJ42" s="20"/>
    </row>
    <row r="43" spans="1:36" s="21" customFormat="1" ht="12.75" customHeight="1" hidden="1">
      <c r="A43" s="1"/>
      <c r="B43" s="2"/>
      <c r="C43" s="2"/>
      <c r="D43" s="2"/>
      <c r="E43" s="23"/>
      <c r="F43" s="24"/>
      <c r="G43" s="24"/>
      <c r="H43" s="24"/>
      <c r="I43" s="25"/>
      <c r="J43" s="24"/>
      <c r="K43" s="26"/>
      <c r="L43" s="15"/>
      <c r="M43" s="16">
        <f t="shared" si="1"/>
        <v>0</v>
      </c>
      <c r="N43" s="17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0"/>
      <c r="AE43" s="20"/>
      <c r="AF43" s="20"/>
      <c r="AG43" s="20"/>
      <c r="AH43" s="20"/>
      <c r="AI43" s="20"/>
      <c r="AJ43" s="20"/>
    </row>
    <row r="44" spans="1:36" s="21" customFormat="1" ht="12.75" customHeight="1" hidden="1">
      <c r="A44" s="1"/>
      <c r="B44" s="22"/>
      <c r="C44" s="2"/>
      <c r="D44" s="2"/>
      <c r="E44" s="23"/>
      <c r="F44" s="24"/>
      <c r="G44" s="24"/>
      <c r="H44" s="24"/>
      <c r="I44" s="25"/>
      <c r="J44" s="24"/>
      <c r="K44" s="26"/>
      <c r="L44" s="15"/>
      <c r="M44" s="16">
        <f t="shared" si="1"/>
        <v>0</v>
      </c>
      <c r="N44" s="17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20"/>
      <c r="AE44" s="20"/>
      <c r="AF44" s="20"/>
      <c r="AG44" s="20"/>
      <c r="AH44" s="20"/>
      <c r="AI44" s="20"/>
      <c r="AJ44" s="20"/>
    </row>
    <row r="45" spans="1:36" s="21" customFormat="1" ht="12.75" customHeight="1" hidden="1">
      <c r="A45" s="1"/>
      <c r="B45" s="2"/>
      <c r="C45" s="2"/>
      <c r="D45" s="2"/>
      <c r="E45" s="23"/>
      <c r="F45" s="24"/>
      <c r="G45" s="24"/>
      <c r="H45" s="24"/>
      <c r="I45" s="25"/>
      <c r="J45" s="24"/>
      <c r="K45" s="26"/>
      <c r="L45" s="15"/>
      <c r="M45" s="16">
        <f t="shared" si="1"/>
        <v>0</v>
      </c>
      <c r="N45" s="17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20"/>
      <c r="AE45" s="20"/>
      <c r="AF45" s="20"/>
      <c r="AG45" s="20"/>
      <c r="AH45" s="20"/>
      <c r="AI45" s="20"/>
      <c r="AJ45" s="20"/>
    </row>
    <row r="46" spans="1:36" s="21" customFormat="1" ht="12.75" customHeight="1" hidden="1">
      <c r="A46" s="1"/>
      <c r="B46" s="2"/>
      <c r="C46" s="2"/>
      <c r="D46" s="2"/>
      <c r="E46" s="23"/>
      <c r="F46" s="24"/>
      <c r="G46" s="24"/>
      <c r="H46" s="24"/>
      <c r="I46" s="25"/>
      <c r="J46" s="24"/>
      <c r="K46" s="26"/>
      <c r="L46" s="15"/>
      <c r="M46" s="16">
        <f t="shared" si="1"/>
        <v>0</v>
      </c>
      <c r="N46" s="17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20"/>
      <c r="AE46" s="20"/>
      <c r="AF46" s="20"/>
      <c r="AG46" s="20"/>
      <c r="AH46" s="20"/>
      <c r="AI46" s="20"/>
      <c r="AJ46" s="20"/>
    </row>
    <row r="47" spans="1:36" s="21" customFormat="1" ht="12.75" customHeight="1" hidden="1">
      <c r="A47" s="1"/>
      <c r="B47" s="2"/>
      <c r="C47" s="2"/>
      <c r="D47" s="2"/>
      <c r="E47" s="23"/>
      <c r="F47" s="24"/>
      <c r="G47" s="24"/>
      <c r="H47" s="24"/>
      <c r="I47" s="25"/>
      <c r="J47" s="24"/>
      <c r="K47" s="26"/>
      <c r="L47" s="15"/>
      <c r="M47" s="16">
        <f t="shared" si="1"/>
        <v>0</v>
      </c>
      <c r="N47" s="17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20"/>
      <c r="AE47" s="20"/>
      <c r="AF47" s="20"/>
      <c r="AG47" s="20"/>
      <c r="AH47" s="20"/>
      <c r="AI47" s="20"/>
      <c r="AJ47" s="20"/>
    </row>
    <row r="48" spans="1:36" s="21" customFormat="1" ht="12.75" customHeight="1" hidden="1">
      <c r="A48" s="1"/>
      <c r="B48" s="2"/>
      <c r="C48" s="2"/>
      <c r="D48" s="2"/>
      <c r="E48" s="23"/>
      <c r="F48" s="24"/>
      <c r="G48" s="24"/>
      <c r="H48" s="24"/>
      <c r="I48" s="25"/>
      <c r="J48" s="24"/>
      <c r="K48" s="26"/>
      <c r="L48" s="15"/>
      <c r="M48" s="16">
        <f t="shared" si="1"/>
        <v>0</v>
      </c>
      <c r="N48" s="17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20"/>
      <c r="AE48" s="20"/>
      <c r="AF48" s="20"/>
      <c r="AG48" s="20"/>
      <c r="AH48" s="20"/>
      <c r="AI48" s="20"/>
      <c r="AJ48" s="20"/>
    </row>
    <row r="49" spans="1:36" s="21" customFormat="1" ht="12.75" customHeight="1" hidden="1">
      <c r="A49" s="1"/>
      <c r="B49" s="2"/>
      <c r="C49" s="2"/>
      <c r="D49" s="2"/>
      <c r="E49" s="23"/>
      <c r="F49" s="24"/>
      <c r="G49" s="24"/>
      <c r="H49" s="24"/>
      <c r="I49" s="25"/>
      <c r="J49" s="24"/>
      <c r="K49" s="26"/>
      <c r="L49" s="15"/>
      <c r="M49" s="16">
        <f t="shared" si="1"/>
        <v>0</v>
      </c>
      <c r="N49" s="17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0"/>
      <c r="AE49" s="20"/>
      <c r="AF49" s="20"/>
      <c r="AG49" s="20"/>
      <c r="AH49" s="20"/>
      <c r="AI49" s="20"/>
      <c r="AJ49" s="20"/>
    </row>
    <row r="50" spans="1:36" s="21" customFormat="1" ht="12.75" customHeight="1" hidden="1">
      <c r="A50" s="1"/>
      <c r="B50" s="2"/>
      <c r="C50" s="2"/>
      <c r="D50" s="2"/>
      <c r="E50" s="23"/>
      <c r="F50" s="24"/>
      <c r="G50" s="24"/>
      <c r="H50" s="24"/>
      <c r="I50" s="25"/>
      <c r="J50" s="24"/>
      <c r="K50" s="26"/>
      <c r="L50" s="15"/>
      <c r="M50" s="16">
        <f t="shared" si="1"/>
        <v>0</v>
      </c>
      <c r="N50" s="17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20"/>
      <c r="AE50" s="20"/>
      <c r="AF50" s="20"/>
      <c r="AG50" s="20"/>
      <c r="AH50" s="20"/>
      <c r="AI50" s="20"/>
      <c r="AJ50" s="20"/>
    </row>
    <row r="51" spans="1:36" s="21" customFormat="1" ht="12.75" customHeight="1" hidden="1">
      <c r="A51" s="1"/>
      <c r="B51" s="2"/>
      <c r="C51" s="2"/>
      <c r="D51" s="2"/>
      <c r="E51" s="23"/>
      <c r="F51" s="24"/>
      <c r="G51" s="24"/>
      <c r="H51" s="24"/>
      <c r="I51" s="25"/>
      <c r="J51" s="24"/>
      <c r="K51" s="26"/>
      <c r="L51" s="15"/>
      <c r="M51" s="16">
        <f t="shared" si="1"/>
        <v>0</v>
      </c>
      <c r="N51" s="1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0"/>
      <c r="AE51" s="20"/>
      <c r="AF51" s="20"/>
      <c r="AG51" s="20"/>
      <c r="AH51" s="20"/>
      <c r="AI51" s="20"/>
      <c r="AJ51" s="20"/>
    </row>
    <row r="52" spans="1:36" s="21" customFormat="1" ht="12.75" customHeight="1" hidden="1">
      <c r="A52" s="1"/>
      <c r="B52" s="2"/>
      <c r="C52" s="2"/>
      <c r="D52" s="2"/>
      <c r="E52" s="23"/>
      <c r="F52" s="24"/>
      <c r="G52" s="24"/>
      <c r="H52" s="24"/>
      <c r="I52" s="25"/>
      <c r="J52" s="24"/>
      <c r="K52" s="26"/>
      <c r="L52" s="15"/>
      <c r="M52" s="16">
        <f t="shared" si="1"/>
        <v>0</v>
      </c>
      <c r="N52" s="1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20"/>
      <c r="AE52" s="20"/>
      <c r="AF52" s="20"/>
      <c r="AG52" s="20"/>
      <c r="AH52" s="20"/>
      <c r="AI52" s="20"/>
      <c r="AJ52" s="20"/>
    </row>
    <row r="53" spans="1:36" s="21" customFormat="1" ht="12.75" customHeight="1" hidden="1">
      <c r="A53" s="1"/>
      <c r="B53" s="2"/>
      <c r="C53" s="2"/>
      <c r="D53" s="2"/>
      <c r="E53" s="23"/>
      <c r="F53" s="24"/>
      <c r="G53" s="24"/>
      <c r="H53" s="24"/>
      <c r="I53" s="25"/>
      <c r="J53" s="24"/>
      <c r="K53" s="26"/>
      <c r="L53" s="15"/>
      <c r="M53" s="16">
        <f t="shared" si="1"/>
        <v>0</v>
      </c>
      <c r="N53" s="17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0"/>
      <c r="AE53" s="20"/>
      <c r="AF53" s="20"/>
      <c r="AG53" s="20"/>
      <c r="AH53" s="20"/>
      <c r="AI53" s="20"/>
      <c r="AJ53" s="20"/>
    </row>
    <row r="54" spans="1:36" s="21" customFormat="1" ht="12.75" customHeight="1" hidden="1">
      <c r="A54" s="1"/>
      <c r="B54" s="2"/>
      <c r="C54" s="2"/>
      <c r="D54" s="2"/>
      <c r="E54" s="23"/>
      <c r="F54" s="24"/>
      <c r="G54" s="24"/>
      <c r="H54" s="24"/>
      <c r="I54" s="25"/>
      <c r="J54" s="24"/>
      <c r="K54" s="26"/>
      <c r="L54" s="15"/>
      <c r="M54" s="16">
        <f t="shared" si="1"/>
        <v>0</v>
      </c>
      <c r="N54" s="17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0"/>
      <c r="AE54" s="20"/>
      <c r="AF54" s="20"/>
      <c r="AG54" s="20"/>
      <c r="AH54" s="20"/>
      <c r="AI54" s="20"/>
      <c r="AJ54" s="20"/>
    </row>
    <row r="55" spans="1:36" s="21" customFormat="1" ht="12.75" customHeight="1" hidden="1">
      <c r="A55" s="1"/>
      <c r="B55" s="2"/>
      <c r="C55" s="2"/>
      <c r="D55" s="2"/>
      <c r="E55" s="23"/>
      <c r="F55" s="24"/>
      <c r="G55" s="24"/>
      <c r="H55" s="24"/>
      <c r="I55" s="25"/>
      <c r="J55" s="24"/>
      <c r="K55" s="26"/>
      <c r="L55" s="15"/>
      <c r="M55" s="16">
        <f t="shared" si="1"/>
        <v>0</v>
      </c>
      <c r="N55" s="17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0"/>
      <c r="AE55" s="20"/>
      <c r="AF55" s="20"/>
      <c r="AG55" s="20"/>
      <c r="AH55" s="20"/>
      <c r="AI55" s="20"/>
      <c r="AJ55" s="20"/>
    </row>
    <row r="56" spans="1:36" s="21" customFormat="1" ht="12.75" customHeight="1" hidden="1">
      <c r="A56" s="1"/>
      <c r="B56" s="2"/>
      <c r="C56" s="2"/>
      <c r="D56" s="2"/>
      <c r="E56" s="23"/>
      <c r="F56" s="24"/>
      <c r="G56" s="24"/>
      <c r="H56" s="24"/>
      <c r="I56" s="25"/>
      <c r="J56" s="24"/>
      <c r="K56" s="26"/>
      <c r="L56" s="15"/>
      <c r="M56" s="16">
        <f t="shared" si="1"/>
        <v>0</v>
      </c>
      <c r="N56" s="17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20"/>
      <c r="AE56" s="20"/>
      <c r="AF56" s="20"/>
      <c r="AG56" s="20"/>
      <c r="AH56" s="20"/>
      <c r="AI56" s="20"/>
      <c r="AJ56" s="20"/>
    </row>
    <row r="57" spans="1:36" s="21" customFormat="1" ht="12.75" customHeight="1" hidden="1">
      <c r="A57" s="1"/>
      <c r="B57" s="2"/>
      <c r="C57" s="2"/>
      <c r="D57" s="2"/>
      <c r="E57" s="23"/>
      <c r="F57" s="24"/>
      <c r="G57" s="24"/>
      <c r="H57" s="24"/>
      <c r="I57" s="25"/>
      <c r="J57" s="24"/>
      <c r="K57" s="26"/>
      <c r="L57" s="15"/>
      <c r="M57" s="16">
        <f t="shared" si="1"/>
        <v>0</v>
      </c>
      <c r="N57" s="17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20"/>
      <c r="AE57" s="20"/>
      <c r="AF57" s="20"/>
      <c r="AG57" s="20"/>
      <c r="AH57" s="20"/>
      <c r="AI57" s="20"/>
      <c r="AJ57" s="20"/>
    </row>
    <row r="58" spans="1:36" s="21" customFormat="1" ht="12.75" customHeight="1" hidden="1">
      <c r="A58" s="1"/>
      <c r="B58" s="2"/>
      <c r="C58" s="2"/>
      <c r="D58" s="2"/>
      <c r="E58" s="23"/>
      <c r="F58" s="24"/>
      <c r="G58" s="24"/>
      <c r="H58" s="24"/>
      <c r="I58" s="25"/>
      <c r="J58" s="24"/>
      <c r="K58" s="26"/>
      <c r="L58" s="15"/>
      <c r="M58" s="16">
        <f t="shared" si="1"/>
        <v>0</v>
      </c>
      <c r="N58" s="1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20"/>
      <c r="AE58" s="20"/>
      <c r="AF58" s="20"/>
      <c r="AG58" s="20"/>
      <c r="AH58" s="20"/>
      <c r="AI58" s="20"/>
      <c r="AJ58" s="20"/>
    </row>
    <row r="59" spans="1:36" s="21" customFormat="1" ht="12.75" customHeight="1" hidden="1">
      <c r="A59" s="1"/>
      <c r="B59" s="2"/>
      <c r="C59" s="2"/>
      <c r="D59" s="2"/>
      <c r="E59" s="23"/>
      <c r="F59" s="24"/>
      <c r="G59" s="24"/>
      <c r="H59" s="24"/>
      <c r="I59" s="25"/>
      <c r="J59" s="24"/>
      <c r="K59" s="26"/>
      <c r="L59" s="15"/>
      <c r="M59" s="16">
        <f t="shared" si="1"/>
        <v>0</v>
      </c>
      <c r="N59" s="17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20"/>
      <c r="AE59" s="20"/>
      <c r="AF59" s="20"/>
      <c r="AG59" s="20"/>
      <c r="AH59" s="20"/>
      <c r="AI59" s="20"/>
      <c r="AJ59" s="20"/>
    </row>
    <row r="60" spans="1:36" s="21" customFormat="1" ht="12.75" customHeight="1" hidden="1">
      <c r="A60" s="1"/>
      <c r="B60" s="2"/>
      <c r="C60" s="2"/>
      <c r="D60" s="2"/>
      <c r="E60" s="23"/>
      <c r="F60" s="24"/>
      <c r="G60" s="24"/>
      <c r="H60" s="24"/>
      <c r="I60" s="25"/>
      <c r="J60" s="24"/>
      <c r="K60" s="26"/>
      <c r="L60" s="15"/>
      <c r="M60" s="16">
        <f t="shared" si="1"/>
        <v>0</v>
      </c>
      <c r="N60" s="17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20"/>
      <c r="AE60" s="20"/>
      <c r="AF60" s="20"/>
      <c r="AG60" s="20"/>
      <c r="AH60" s="20"/>
      <c r="AI60" s="20"/>
      <c r="AJ60" s="20"/>
    </row>
    <row r="61" spans="1:36" s="21" customFormat="1" ht="12.75" customHeight="1" hidden="1">
      <c r="A61" s="1"/>
      <c r="B61" s="2"/>
      <c r="C61" s="2"/>
      <c r="D61" s="2"/>
      <c r="E61" s="23"/>
      <c r="F61" s="24"/>
      <c r="G61" s="24"/>
      <c r="H61" s="24"/>
      <c r="I61" s="25"/>
      <c r="J61" s="24"/>
      <c r="K61" s="26"/>
      <c r="L61" s="15"/>
      <c r="M61" s="16">
        <f t="shared" si="1"/>
        <v>0</v>
      </c>
      <c r="N61" s="17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20"/>
      <c r="AE61" s="20"/>
      <c r="AF61" s="20"/>
      <c r="AG61" s="20"/>
      <c r="AH61" s="20"/>
      <c r="AI61" s="20"/>
      <c r="AJ61" s="20"/>
    </row>
    <row r="62" spans="1:36" s="21" customFormat="1" ht="18" customHeight="1" hidden="1">
      <c r="A62" s="1"/>
      <c r="B62" s="2"/>
      <c r="C62" s="2"/>
      <c r="D62" s="2"/>
      <c r="E62" s="23"/>
      <c r="F62" s="24"/>
      <c r="G62" s="24"/>
      <c r="H62" s="24"/>
      <c r="I62" s="25"/>
      <c r="J62" s="24"/>
      <c r="K62" s="26"/>
      <c r="L62" s="15"/>
      <c r="M62" s="16">
        <f t="shared" si="1"/>
        <v>0</v>
      </c>
      <c r="N62" s="17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0"/>
      <c r="AE62" s="20"/>
      <c r="AF62" s="20"/>
      <c r="AG62" s="20"/>
      <c r="AH62" s="20"/>
      <c r="AI62" s="20"/>
      <c r="AJ62" s="20"/>
    </row>
    <row r="63" spans="1:36" s="21" customFormat="1" ht="13.5" customHeight="1" hidden="1">
      <c r="A63" s="1"/>
      <c r="B63" s="22"/>
      <c r="C63" s="2"/>
      <c r="D63" s="2"/>
      <c r="E63" s="23"/>
      <c r="F63" s="24"/>
      <c r="G63" s="24"/>
      <c r="H63" s="24"/>
      <c r="I63" s="25"/>
      <c r="J63" s="24"/>
      <c r="K63" s="26"/>
      <c r="L63" s="15"/>
      <c r="M63" s="16">
        <f t="shared" si="1"/>
        <v>0</v>
      </c>
      <c r="N63" s="17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20"/>
      <c r="AE63" s="20"/>
      <c r="AF63" s="20"/>
      <c r="AG63" s="20"/>
      <c r="AH63" s="20"/>
      <c r="AI63" s="20"/>
      <c r="AJ63" s="20"/>
    </row>
    <row r="64" spans="1:36" s="21" customFormat="1" ht="10.5" customHeight="1" hidden="1">
      <c r="A64" s="1"/>
      <c r="B64" s="22"/>
      <c r="C64" s="2"/>
      <c r="D64" s="2"/>
      <c r="E64" s="23"/>
      <c r="F64" s="24"/>
      <c r="G64" s="24"/>
      <c r="H64" s="24"/>
      <c r="I64" s="25"/>
      <c r="J64" s="24"/>
      <c r="K64" s="26"/>
      <c r="L64" s="15"/>
      <c r="M64" s="16">
        <f t="shared" si="1"/>
        <v>0</v>
      </c>
      <c r="N64" s="17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20"/>
      <c r="AE64" s="20"/>
      <c r="AF64" s="20"/>
      <c r="AG64" s="20"/>
      <c r="AH64" s="20"/>
      <c r="AI64" s="20"/>
      <c r="AJ64" s="20"/>
    </row>
    <row r="65" spans="1:36" s="21" customFormat="1" ht="22.5" customHeight="1" hidden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8"/>
      <c r="M65" s="16">
        <f t="shared" si="1"/>
        <v>0</v>
      </c>
      <c r="N65" s="17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0"/>
      <c r="AE65" s="20"/>
      <c r="AF65" s="20"/>
      <c r="AG65" s="20"/>
      <c r="AH65" s="20"/>
      <c r="AI65" s="20"/>
      <c r="AJ65" s="20"/>
    </row>
    <row r="66" spans="1:36" s="21" customFormat="1" ht="55.5" customHeight="1" hidden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16"/>
      <c r="N66" s="17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20"/>
      <c r="AE66" s="20"/>
      <c r="AF66" s="20"/>
      <c r="AG66" s="20"/>
      <c r="AH66" s="20"/>
      <c r="AI66" s="20"/>
      <c r="AJ66" s="20"/>
    </row>
    <row r="67" spans="1:36" s="21" customFormat="1" ht="163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16"/>
      <c r="N67" s="1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20"/>
      <c r="AE67" s="20"/>
      <c r="AF67" s="20"/>
      <c r="AG67" s="20"/>
      <c r="AH67" s="20"/>
      <c r="AI67" s="20"/>
      <c r="AJ67" s="20"/>
    </row>
    <row r="68" spans="1:29" s="20" customFormat="1" ht="16.5">
      <c r="A68" s="57" t="s">
        <v>10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16"/>
      <c r="N68" s="17"/>
      <c r="O68" s="30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20" customFormat="1" ht="19.5" customHeight="1">
      <c r="A69" s="47" t="s">
        <v>11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16"/>
      <c r="N69" s="17"/>
      <c r="O69" s="30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20" customFormat="1" ht="27" customHeight="1">
      <c r="A70" s="47" t="s">
        <v>12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16"/>
      <c r="N70" s="17"/>
      <c r="O70" s="30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20" customFormat="1" ht="27" customHeight="1">
      <c r="A71" s="47" t="s">
        <v>13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6"/>
      <c r="N71" s="17"/>
      <c r="O71" s="30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20" customFormat="1" ht="27.75" customHeight="1">
      <c r="A72" s="47" t="s">
        <v>14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16"/>
      <c r="N72" s="17"/>
      <c r="O72" s="30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20" customFormat="1" ht="26.25" customHeight="1">
      <c r="A73" s="56" t="s">
        <v>4</v>
      </c>
      <c r="B73" s="56" t="s">
        <v>5</v>
      </c>
      <c r="C73" s="56"/>
      <c r="D73" s="56"/>
      <c r="E73" s="56"/>
      <c r="F73" s="50" t="s">
        <v>0</v>
      </c>
      <c r="G73" s="3"/>
      <c r="H73" s="3"/>
      <c r="I73" s="3"/>
      <c r="J73" s="3"/>
      <c r="K73" s="3"/>
      <c r="L73" s="59"/>
      <c r="M73" s="16"/>
      <c r="N73" s="17"/>
      <c r="O73" s="30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20" customFormat="1" ht="14.25" customHeight="1">
      <c r="A74" s="56"/>
      <c r="B74" s="56"/>
      <c r="C74" s="56"/>
      <c r="D74" s="56"/>
      <c r="E74" s="56"/>
      <c r="F74" s="50"/>
      <c r="G74" s="3"/>
      <c r="H74" s="3"/>
      <c r="I74" s="3"/>
      <c r="J74" s="3"/>
      <c r="K74" s="3"/>
      <c r="L74" s="59"/>
      <c r="M74" s="16"/>
      <c r="N74" s="17"/>
      <c r="O74" s="30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20" customFormat="1" ht="22.5" customHeight="1">
      <c r="A75" s="56"/>
      <c r="B75" s="31" t="s">
        <v>6</v>
      </c>
      <c r="C75" s="31" t="s">
        <v>7</v>
      </c>
      <c r="D75" s="56" t="s">
        <v>8</v>
      </c>
      <c r="E75" s="56"/>
      <c r="F75" s="50"/>
      <c r="G75" s="3"/>
      <c r="H75" s="3"/>
      <c r="I75" s="3"/>
      <c r="J75" s="3"/>
      <c r="K75" s="3"/>
      <c r="L75" s="59"/>
      <c r="M75" s="16"/>
      <c r="N75" s="17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20" customFormat="1" ht="41.25" customHeight="1">
      <c r="A76" s="31" t="s">
        <v>15</v>
      </c>
      <c r="B76" s="31"/>
      <c r="C76" s="31"/>
      <c r="D76" s="56"/>
      <c r="E76" s="56"/>
      <c r="F76" s="31"/>
      <c r="G76" s="31"/>
      <c r="H76" s="31"/>
      <c r="I76" s="31"/>
      <c r="J76" s="31"/>
      <c r="K76" s="31"/>
      <c r="L76" s="32"/>
      <c r="M76" s="16"/>
      <c r="N76" s="1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20" customFormat="1" ht="26.25" customHeight="1">
      <c r="A77" s="33" t="s">
        <v>16</v>
      </c>
      <c r="B77" s="34">
        <v>956</v>
      </c>
      <c r="C77" s="34">
        <v>500</v>
      </c>
      <c r="D77" s="48">
        <v>600</v>
      </c>
      <c r="E77" s="48"/>
      <c r="F77" s="35" t="s">
        <v>17</v>
      </c>
      <c r="G77" s="36" t="e">
        <f>#REF!*0.93</f>
        <v>#REF!</v>
      </c>
      <c r="H77" s="36" t="e">
        <f>CEILING(G77/1.18,1)</f>
        <v>#REF!</v>
      </c>
      <c r="I77" s="37" t="e">
        <f>H77*1.18</f>
        <v>#REF!</v>
      </c>
      <c r="J77" s="37"/>
      <c r="K77" s="37"/>
      <c r="L77" s="15">
        <v>6789</v>
      </c>
      <c r="M77" s="16">
        <f>M2*L77+L77</f>
        <v>5363.3099999999995</v>
      </c>
      <c r="N77" s="17">
        <f>1.2*M77</f>
        <v>6435.971999999999</v>
      </c>
      <c r="O77" s="38">
        <f>N77*1.6</f>
        <v>10297.555199999999</v>
      </c>
      <c r="P77" s="61">
        <f>O77*1.15</f>
        <v>11842.188479999997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20" customFormat="1" ht="22.5">
      <c r="A78" s="33" t="s">
        <v>18</v>
      </c>
      <c r="B78" s="34">
        <v>1240</v>
      </c>
      <c r="C78" s="34">
        <v>500</v>
      </c>
      <c r="D78" s="48">
        <v>600</v>
      </c>
      <c r="E78" s="48"/>
      <c r="F78" s="35" t="s">
        <v>19</v>
      </c>
      <c r="G78" s="36" t="e">
        <f>#REF!*0.93</f>
        <v>#REF!</v>
      </c>
      <c r="H78" s="36" t="e">
        <f>CEILING(G78/1.18,1)</f>
        <v>#REF!</v>
      </c>
      <c r="I78" s="37" t="e">
        <f>H78*1.18</f>
        <v>#REF!</v>
      </c>
      <c r="J78" s="37"/>
      <c r="K78" s="37"/>
      <c r="L78" s="15">
        <v>8452</v>
      </c>
      <c r="M78" s="16">
        <f>M2*L78+L78</f>
        <v>6677.08</v>
      </c>
      <c r="N78" s="17">
        <f>1.2*M78</f>
        <v>8012.495999999999</v>
      </c>
      <c r="O78" s="38">
        <f aca="true" t="shared" si="2" ref="O78:O90">N78*1.6</f>
        <v>12819.9936</v>
      </c>
      <c r="P78" s="61">
        <f aca="true" t="shared" si="3" ref="P78:P83">O78*1.15</f>
        <v>14742.992639999999</v>
      </c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20" customFormat="1" ht="22.5">
      <c r="A79" s="33" t="s">
        <v>20</v>
      </c>
      <c r="B79" s="34">
        <v>1524</v>
      </c>
      <c r="C79" s="34">
        <v>500</v>
      </c>
      <c r="D79" s="48">
        <v>600</v>
      </c>
      <c r="E79" s="48"/>
      <c r="F79" s="35" t="s">
        <v>21</v>
      </c>
      <c r="G79" s="36" t="e">
        <f>#REF!*0.93</f>
        <v>#REF!</v>
      </c>
      <c r="H79" s="36" t="e">
        <f>CEILING(G79/1.18,1)</f>
        <v>#REF!</v>
      </c>
      <c r="I79" s="37" t="e">
        <f>H79*1.18</f>
        <v>#REF!</v>
      </c>
      <c r="J79" s="37"/>
      <c r="K79" s="37"/>
      <c r="L79" s="15">
        <v>11045</v>
      </c>
      <c r="M79" s="16">
        <f>M2*L79+L79</f>
        <v>8725.55</v>
      </c>
      <c r="N79" s="17">
        <f>1.2*M79</f>
        <v>10470.659999999998</v>
      </c>
      <c r="O79" s="38">
        <f t="shared" si="2"/>
        <v>16753.055999999997</v>
      </c>
      <c r="P79" s="61">
        <f t="shared" si="3"/>
        <v>19266.014399999996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20" customFormat="1" ht="14.25" customHeight="1">
      <c r="A80" s="49" t="s">
        <v>22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6"/>
      <c r="N80" s="17"/>
      <c r="O80" s="38"/>
      <c r="P80" s="61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20" customFormat="1" ht="22.5">
      <c r="A81" s="33" t="s">
        <v>23</v>
      </c>
      <c r="B81" s="34">
        <v>1400</v>
      </c>
      <c r="C81" s="34">
        <v>314</v>
      </c>
      <c r="D81" s="48">
        <v>585</v>
      </c>
      <c r="E81" s="48"/>
      <c r="F81" s="35" t="s">
        <v>24</v>
      </c>
      <c r="G81" s="36" t="e">
        <f>#REF!*0.93</f>
        <v>#REF!</v>
      </c>
      <c r="H81" s="36" t="e">
        <f>CEILING(G81/1.18,1)</f>
        <v>#REF!</v>
      </c>
      <c r="I81" s="37" t="e">
        <f>H81*1.18</f>
        <v>#REF!</v>
      </c>
      <c r="J81" s="37"/>
      <c r="K81" s="37"/>
      <c r="L81" s="15">
        <v>10932</v>
      </c>
      <c r="M81" s="16">
        <f>M2*L81+L81</f>
        <v>8636.28</v>
      </c>
      <c r="N81" s="17">
        <f>1.2*M81</f>
        <v>10363.536</v>
      </c>
      <c r="O81" s="38">
        <f t="shared" si="2"/>
        <v>16581.657600000002</v>
      </c>
      <c r="P81" s="61">
        <f t="shared" si="3"/>
        <v>19068.90624</v>
      </c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20" customFormat="1" ht="30.75" customHeight="1">
      <c r="A82" s="33" t="s">
        <v>25</v>
      </c>
      <c r="B82" s="34">
        <v>1400</v>
      </c>
      <c r="C82" s="34">
        <v>538</v>
      </c>
      <c r="D82" s="48">
        <v>585</v>
      </c>
      <c r="E82" s="48"/>
      <c r="F82" s="35" t="s">
        <v>26</v>
      </c>
      <c r="G82" s="36" t="e">
        <f>#REF!*0.93</f>
        <v>#REF!</v>
      </c>
      <c r="H82" s="36" t="e">
        <f>CEILING(G82/1.18,1)</f>
        <v>#REF!</v>
      </c>
      <c r="I82" s="37" t="e">
        <f>H82*1.18</f>
        <v>#REF!</v>
      </c>
      <c r="J82" s="37"/>
      <c r="K82" s="37"/>
      <c r="L82" s="15">
        <v>11892</v>
      </c>
      <c r="M82" s="16">
        <f>M2*L82+L82</f>
        <v>9394.68</v>
      </c>
      <c r="N82" s="17">
        <f>1.2*M82</f>
        <v>11273.616</v>
      </c>
      <c r="O82" s="38">
        <f t="shared" si="2"/>
        <v>18037.7856</v>
      </c>
      <c r="P82" s="61">
        <f t="shared" si="3"/>
        <v>20743.453439999997</v>
      </c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20" customFormat="1" ht="18">
      <c r="A83" s="55" t="s">
        <v>27</v>
      </c>
      <c r="B83" s="55"/>
      <c r="C83" s="55"/>
      <c r="D83" s="55"/>
      <c r="E83" s="55"/>
      <c r="F83" s="55"/>
      <c r="G83" s="55"/>
      <c r="H83" s="55"/>
      <c r="I83" s="55"/>
      <c r="J83" s="39"/>
      <c r="K83" s="39"/>
      <c r="L83" s="15">
        <v>85</v>
      </c>
      <c r="M83" s="16">
        <f>M6*L83+L83</f>
        <v>85</v>
      </c>
      <c r="N83" s="17">
        <f>1.2*M83</f>
        <v>102</v>
      </c>
      <c r="O83" s="38">
        <f t="shared" si="2"/>
        <v>163.20000000000002</v>
      </c>
      <c r="P83" s="61">
        <f t="shared" si="3"/>
        <v>187.68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20" customFormat="1" ht="14.25" customHeight="1">
      <c r="A84" s="33"/>
      <c r="B84" s="34"/>
      <c r="C84" s="34"/>
      <c r="D84" s="34"/>
      <c r="E84" s="40" t="s">
        <v>9</v>
      </c>
      <c r="F84" s="35"/>
      <c r="G84" s="36"/>
      <c r="H84" s="36"/>
      <c r="I84" s="37"/>
      <c r="J84" s="37"/>
      <c r="K84" s="37"/>
      <c r="L84" s="15"/>
      <c r="M84" s="16"/>
      <c r="N84" s="17"/>
      <c r="O84" s="38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20" customFormat="1" ht="18">
      <c r="A85" s="54" t="s">
        <v>10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16"/>
      <c r="N85" s="17"/>
      <c r="O85" s="38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20" customFormat="1" ht="22.5" customHeight="1">
      <c r="A86" s="49" t="s">
        <v>15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16"/>
      <c r="N86" s="17"/>
      <c r="O86" s="38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20" customFormat="1" ht="24.75" customHeight="1">
      <c r="A87" s="33" t="s">
        <v>28</v>
      </c>
      <c r="B87" s="34">
        <v>672</v>
      </c>
      <c r="C87" s="34">
        <v>500</v>
      </c>
      <c r="D87" s="48">
        <v>600</v>
      </c>
      <c r="E87" s="48"/>
      <c r="F87" s="35" t="s">
        <v>29</v>
      </c>
      <c r="G87" s="36" t="e">
        <f>#REF!*0.93</f>
        <v>#REF!</v>
      </c>
      <c r="H87" s="36" t="e">
        <f>CEILING(G87/1.18,1)</f>
        <v>#REF!</v>
      </c>
      <c r="I87" s="37" t="e">
        <f>H87*1.18</f>
        <v>#REF!</v>
      </c>
      <c r="J87" s="37"/>
      <c r="K87" s="37"/>
      <c r="L87" s="15">
        <v>4843</v>
      </c>
      <c r="M87" s="16">
        <f>M2*L87+L87</f>
        <v>3825.9700000000003</v>
      </c>
      <c r="N87" s="17">
        <f>1.2*M87</f>
        <v>4591.164</v>
      </c>
      <c r="O87" s="38">
        <f t="shared" si="2"/>
        <v>7345.8624</v>
      </c>
      <c r="P87" s="61">
        <f>O87*1.15</f>
        <v>8447.741759999999</v>
      </c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20" customFormat="1" ht="15" customHeight="1">
      <c r="A88" s="49" t="s">
        <v>22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16"/>
      <c r="N88" s="17"/>
      <c r="O88" s="38"/>
      <c r="P88" s="61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20" customFormat="1" ht="22.5">
      <c r="A89" s="33" t="s">
        <v>30</v>
      </c>
      <c r="B89" s="34">
        <v>1200</v>
      </c>
      <c r="C89" s="34">
        <v>538</v>
      </c>
      <c r="D89" s="48">
        <v>585</v>
      </c>
      <c r="E89" s="48"/>
      <c r="F89" s="35" t="s">
        <v>31</v>
      </c>
      <c r="G89" s="41"/>
      <c r="H89" s="41"/>
      <c r="I89" s="42">
        <v>7080</v>
      </c>
      <c r="J89" s="42"/>
      <c r="K89" s="42"/>
      <c r="L89" s="15">
        <v>11777</v>
      </c>
      <c r="M89" s="16">
        <f>M2*L89+L89</f>
        <v>9303.83</v>
      </c>
      <c r="N89" s="17">
        <f>1.2*M89</f>
        <v>11164.596</v>
      </c>
      <c r="O89" s="38">
        <f t="shared" si="2"/>
        <v>17863.3536</v>
      </c>
      <c r="P89" s="61">
        <f>O89*1.15</f>
        <v>20542.856639999998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20" customFormat="1" ht="36.75" customHeight="1">
      <c r="A90" s="33" t="s">
        <v>32</v>
      </c>
      <c r="B90" s="34">
        <v>1400</v>
      </c>
      <c r="C90" s="34">
        <v>745</v>
      </c>
      <c r="D90" s="48">
        <v>585</v>
      </c>
      <c r="E90" s="48"/>
      <c r="F90" s="35" t="s">
        <v>33</v>
      </c>
      <c r="G90" s="36" t="e">
        <f>#REF!*0.93</f>
        <v>#REF!</v>
      </c>
      <c r="H90" s="36" t="e">
        <f>CEILING(G90/1.18,1)</f>
        <v>#REF!</v>
      </c>
      <c r="I90" s="37" t="e">
        <f>H90*1.18</f>
        <v>#REF!</v>
      </c>
      <c r="J90" s="37"/>
      <c r="K90" s="37"/>
      <c r="L90" s="15">
        <v>16668</v>
      </c>
      <c r="M90" s="16">
        <f>M2*L90+L90</f>
        <v>13167.720000000001</v>
      </c>
      <c r="N90" s="17">
        <f>1.2*M90</f>
        <v>15801.264000000001</v>
      </c>
      <c r="O90" s="38">
        <f t="shared" si="2"/>
        <v>25282.0224</v>
      </c>
      <c r="P90" s="61">
        <f>O90*1.15</f>
        <v>29074.32576</v>
      </c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</sheetData>
  <sheetProtection password="80C1" sheet="1" formatCells="0" formatColumns="0" formatRows="0" selectLockedCells="1" sort="0"/>
  <mergeCells count="32">
    <mergeCell ref="D76:E76"/>
    <mergeCell ref="D75:E75"/>
    <mergeCell ref="A80:L80"/>
    <mergeCell ref="D78:E78"/>
    <mergeCell ref="A72:L72"/>
    <mergeCell ref="A71:L71"/>
    <mergeCell ref="L1:L2"/>
    <mergeCell ref="L73:L75"/>
    <mergeCell ref="F73:F75"/>
    <mergeCell ref="F1:F2"/>
    <mergeCell ref="A1:A2"/>
    <mergeCell ref="A5:L5"/>
    <mergeCell ref="B1:B2"/>
    <mergeCell ref="A66:L66"/>
    <mergeCell ref="D82:E82"/>
    <mergeCell ref="J1:J2"/>
    <mergeCell ref="C1:E1"/>
    <mergeCell ref="A85:L85"/>
    <mergeCell ref="A83:I83"/>
    <mergeCell ref="B73:E74"/>
    <mergeCell ref="A73:A75"/>
    <mergeCell ref="A68:L68"/>
    <mergeCell ref="A70:L70"/>
    <mergeCell ref="A69:L69"/>
    <mergeCell ref="D90:E90"/>
    <mergeCell ref="D89:E89"/>
    <mergeCell ref="A88:L88"/>
    <mergeCell ref="D87:E87"/>
    <mergeCell ref="A86:L86"/>
    <mergeCell ref="D81:E81"/>
    <mergeCell ref="D79:E79"/>
    <mergeCell ref="D77:E77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Света</cp:lastModifiedBy>
  <cp:lastPrinted>2013-03-21T16:48:26Z</cp:lastPrinted>
  <dcterms:created xsi:type="dcterms:W3CDTF">2012-09-27T11:51:20Z</dcterms:created>
  <dcterms:modified xsi:type="dcterms:W3CDTF">2014-02-02T11:41:08Z</dcterms:modified>
  <cp:category/>
  <cp:version/>
  <cp:contentType/>
  <cp:contentStatus/>
</cp:coreProperties>
</file>